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ruGerInfMeiAmb\Demandas 2020\Demandas para FECOEP\OK - Rede de Distribuição - Irmã Dorothy Stang\INSTRUÇÃO TÉCNICA\"/>
    </mc:Choice>
  </mc:AlternateContent>
  <xr:revisionPtr revIDLastSave="0" documentId="13_ncr:1_{67C8BF05-1E55-4C64-8A2C-1F163CA9B4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ilha de Proposta" sheetId="1" r:id="rId1"/>
  </sheets>
  <definedNames>
    <definedName name="_xlnm.Print_Area" localSheetId="0">'Planilha de Proposta'!$A$1:$H$50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H48" i="1" l="1"/>
  <c r="H49" i="1" s="1"/>
  <c r="H50" i="1" l="1"/>
</calcChain>
</file>

<file path=xl/sharedStrings.xml><?xml version="1.0" encoding="utf-8"?>
<sst xmlns="http://schemas.openxmlformats.org/spreadsheetml/2006/main" count="122" uniqueCount="103">
  <si>
    <t>PLANILHA DE SERVIÇOS</t>
  </si>
  <si>
    <t xml:space="preserve">ITEM </t>
  </si>
  <si>
    <t xml:space="preserve">REFERENCIA </t>
  </si>
  <si>
    <t xml:space="preserve">DESCRIMINAÇÃO DOS SERVIÇOS </t>
  </si>
  <si>
    <t>UNIDADE</t>
  </si>
  <si>
    <t xml:space="preserve">QUANTIDADE </t>
  </si>
  <si>
    <t xml:space="preserve">PREÇO UNITÁRIO </t>
  </si>
  <si>
    <t>PREÇO TOTAL</t>
  </si>
  <si>
    <t>SERVIÇOS PRELIMINARES</t>
  </si>
  <si>
    <t>MOVIMENTO DE TERRA</t>
  </si>
  <si>
    <t>SERVIÇOS COMPLEMENTARES</t>
  </si>
  <si>
    <t>01.01</t>
  </si>
  <si>
    <t>55.01.020</t>
  </si>
  <si>
    <t>07.11.040</t>
  </si>
  <si>
    <t>54.01.010</t>
  </si>
  <si>
    <t>07.02.020</t>
  </si>
  <si>
    <t>PLACA DE OBRA</t>
  </si>
  <si>
    <t>TUBOS</t>
  </si>
  <si>
    <t xml:space="preserve">TOTAL </t>
  </si>
  <si>
    <t xml:space="preserve">TOTAL GERAL </t>
  </si>
  <si>
    <t>46.04.010</t>
  </si>
  <si>
    <t>COMPOSIÇÃO DE PREÇO</t>
  </si>
  <si>
    <t>02.01</t>
  </si>
  <si>
    <t>02.02</t>
  </si>
  <si>
    <r>
      <rPr>
        <b/>
        <sz val="9"/>
        <color theme="1"/>
        <rFont val="Arial"/>
        <family val="2"/>
      </rPr>
      <t>OBJETO:</t>
    </r>
    <r>
      <rPr>
        <sz val="9"/>
        <color theme="1"/>
        <rFont val="Arial"/>
        <family val="2"/>
      </rPr>
      <t xml:space="preserve"> CONSTRUÇÃO DE REDE DE ABASTECIMENTO DE AGUA</t>
    </r>
  </si>
  <si>
    <t>SUBTOTAL 01</t>
  </si>
  <si>
    <t>SUBTOTAL 02</t>
  </si>
  <si>
    <t>SUBTOTAL 03</t>
  </si>
  <si>
    <t>SINAPE 83446</t>
  </si>
  <si>
    <t>02.09.030</t>
  </si>
  <si>
    <t>REDE</t>
  </si>
  <si>
    <t>02.01.01</t>
  </si>
  <si>
    <t>02.02.01</t>
  </si>
  <si>
    <t>45.01.020</t>
  </si>
  <si>
    <t>01.01.01</t>
  </si>
  <si>
    <t>02.02.02</t>
  </si>
  <si>
    <t>LIGACAO DA REDE 50MM AO RAMAL PREDIAL 1/2"</t>
  </si>
  <si>
    <t>RAMAL PREDIAL EM TUBO PEAD 20MM - FORNECIMENTO, INSTALAÇÃO, ESCAVAÇÃO E REATERRO</t>
  </si>
  <si>
    <t>KIT CAVALETE PARA MEDIÇÃO DE ÁGUA - ENTRADA PRINCIPAL, EM PVC SOLDÁVEL DN 25 (¾")   FORNECIMENTO E INSTALAÇÃO ). AF_11/2016</t>
  </si>
  <si>
    <t>HIDRÔMETRO DN 25 (¾ ), 5,0 M³/H FORNECIMENTO E INSTALAÇÃO. AF_11/2016</t>
  </si>
  <si>
    <t>LIGACAO DE ENTRADA DE AGUA</t>
  </si>
  <si>
    <t>01.02</t>
  </si>
  <si>
    <t>01.02.01</t>
  </si>
  <si>
    <t>LIMPEZA DE TERRENO</t>
  </si>
  <si>
    <t>PLACA DE OBRA EM CHAPA DE ACO GALVANIZADO</t>
  </si>
  <si>
    <t>02.03</t>
  </si>
  <si>
    <t>02.03.01</t>
  </si>
  <si>
    <t>02.03.02</t>
  </si>
  <si>
    <t xml:space="preserve">CODIGO </t>
  </si>
  <si>
    <t>SINAPI JUL/20 - SEM DESONERAÇÃO - Publicado em 18 de agosto de 2020</t>
  </si>
  <si>
    <t>02.02.04</t>
  </si>
  <si>
    <t>02.04</t>
  </si>
  <si>
    <t>02.04.01</t>
  </si>
  <si>
    <t>02.04.02</t>
  </si>
  <si>
    <t>02.04.03</t>
  </si>
  <si>
    <t>02.04.04</t>
  </si>
  <si>
    <t>02.04.05</t>
  </si>
  <si>
    <t>03.01</t>
  </si>
  <si>
    <t>ASSENTAMENTO DE TUBO DE PVC PBA PARA REDE DE ÁGUA, DN 50 MM, JUNTA ELÁSTICA INTEGRADA, INSTALADO EM LOCAL COM NÍVEL BAIXO DE INTERFERÊNCIAS (NÃO INCLUI FORNECIMENTO). AF_11/2017</t>
  </si>
  <si>
    <t>LIMPEZA MANUAL DE VEGETAÇÃO EM TERRENO COM ENXADA.AF_05/2018</t>
  </si>
  <si>
    <t>ESCAVACAO MECANICA CAMPO ABERTO EM SOLO EXCETO ROCHA ATE 2,00M PROFUNDIDADE</t>
  </si>
  <si>
    <t>PREPARO DE FUNDO DE VALA COM LARGURA MENOR QUE 1,5 M, EM LOCAL COM NÍVEL BAIXO DE INTERFERÊNCIA. AF_06/2016</t>
  </si>
  <si>
    <t>REATERRO MANUAL DE VALAS COM COMPACTAÇÃO MECANIZADA. AF_04/2016</t>
  </si>
  <si>
    <t>REFERENCIA:</t>
  </si>
  <si>
    <t>LOCAÇÃO DE REDE DE ÁGUA OU ESGOTO. AF_10/2018</t>
  </si>
  <si>
    <t>LOCAÇÃO DE REDE DE ÁGUA</t>
  </si>
  <si>
    <t>CAIXA EM CONCRETO PRÉ-MOLDADO PARA ABRIGO DE HIDRÔMETRO COM DN 25 (¾”) FORNECIMENTO E INSTALAÇÃO. AF_11/2016</t>
  </si>
  <si>
    <t>M</t>
  </si>
  <si>
    <t>M³</t>
  </si>
  <si>
    <t>M²</t>
  </si>
  <si>
    <t>CPOS 178 02.08.020</t>
  </si>
  <si>
    <t>COMPOSICAO</t>
  </si>
  <si>
    <t>CPOS 178 55.01.020</t>
  </si>
  <si>
    <t>OBJETO</t>
  </si>
  <si>
    <t>LOCAL</t>
  </si>
  <si>
    <t>Assentamento Dorothy Stang - Municipio de Mirante do Paranapanema - SP</t>
  </si>
  <si>
    <t>Construcao de rede de abastecimento de agua no Assentamento Dorothy Stang</t>
  </si>
  <si>
    <t>CANTEIRO DE OBRA</t>
  </si>
  <si>
    <t>CPOS 178 02.01.021</t>
  </si>
  <si>
    <t>CONSTRUCAO PROVISORIA EM MADEIRA - FORNECIMENTO E MONTAGEM</t>
  </si>
  <si>
    <t>01.02.02</t>
  </si>
  <si>
    <t>CPOS 178 02.01.180</t>
  </si>
  <si>
    <t>BANHEIRO QUIMICO MODELO STANDARD, COM MANUTENCAO CONFORME EXIGENCIAS DA CETESB</t>
  </si>
  <si>
    <t>UNXMES</t>
  </si>
  <si>
    <t>01.03</t>
  </si>
  <si>
    <t>01.03.01</t>
  </si>
  <si>
    <t>CPOS 178 02.01.200</t>
  </si>
  <si>
    <t>DESMOBILIZACAO DE CONSTRUCAO PROVISORIA</t>
  </si>
  <si>
    <t>03.02</t>
  </si>
  <si>
    <t>03.01.01</t>
  </si>
  <si>
    <t>03.01.02</t>
  </si>
  <si>
    <t>DESMOBILIZACAO DE CANTEIRO DE OBRA</t>
  </si>
  <si>
    <t>LIMPEZA FINAL DE OBRA</t>
  </si>
  <si>
    <t>TUBO PVC PBA JEI, CLASSE 15, DN 50 MM, PARA REDE DE AGUA, (NBR 5647)</t>
  </si>
  <si>
    <t>02.03.03</t>
  </si>
  <si>
    <t>02.03.04</t>
  </si>
  <si>
    <t>02.03.05</t>
  </si>
  <si>
    <t>CURVA LONGA 90 DE PVC RIGIDO PBA JEI, CLASSE 15, DN= 50mm</t>
  </si>
  <si>
    <t>CURVA PVC PBA, JEI, PB, 22 GRAUS, DN 50 / DE 60 MM, PARA REDE AGUA (NBR 10351)</t>
  </si>
  <si>
    <t>CAP, PVC PBA, JEI, DN 50 / DE 60 MM,  PARA REDE DE AGUA (NBR 10351)</t>
  </si>
  <si>
    <t>TE, PVC PBA, BBB, 90 GRAUS, DN 50 / DE 60 MM, PARA REDE AGUA (NBR 10351)</t>
  </si>
  <si>
    <t>02.03.06</t>
  </si>
  <si>
    <t>BDI - 25%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</si>
</sst>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\ #,##0.00"/>
    <numFmt numFmtId="165" formatCode="00"/>
    <numFmt numFmtId="166" formatCode="_(&quot;R$ &quot;* #,##0.00_);_(&quot;R$ &quot;* \(#,##0.00\);_(&quot;R$ 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1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6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21" applyNumberFormat="0" applyAlignment="0" applyProtection="0"/>
    <xf numFmtId="0" fontId="11" fillId="18" borderId="22" applyNumberFormat="0" applyAlignment="0" applyProtection="0"/>
    <xf numFmtId="0" fontId="12" fillId="0" borderId="2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3" fillId="8" borderId="21" applyNumberFormat="0" applyAlignment="0" applyProtection="0"/>
    <xf numFmtId="0" fontId="14" fillId="4" borderId="0" applyNumberFormat="0" applyBorder="0" applyAlignment="0" applyProtection="0"/>
    <xf numFmtId="166" fontId="1" fillId="0" borderId="0" applyFont="0" applyFill="0" applyBorder="0" applyAlignment="0" applyProtection="0"/>
    <xf numFmtId="0" fontId="15" fillId="23" borderId="0" applyNumberFormat="0" applyBorder="0" applyAlignment="0" applyProtection="0"/>
    <xf numFmtId="0" fontId="1" fillId="24" borderId="24" applyNumberFormat="0" applyFont="0" applyAlignment="0" applyProtection="0"/>
    <xf numFmtId="0" fontId="16" fillId="17" borderId="2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2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0" xfId="0"/>
    <xf numFmtId="0" fontId="4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distributed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64" fontId="4" fillId="0" borderId="17" xfId="0" applyNumberFormat="1" applyFont="1" applyBorder="1" applyAlignment="1">
      <alignment horizontal="distributed"/>
    </xf>
    <xf numFmtId="164" fontId="3" fillId="0" borderId="17" xfId="0" applyNumberFormat="1" applyFont="1" applyBorder="1" applyAlignment="1">
      <alignment horizontal="distributed"/>
    </xf>
    <xf numFmtId="0" fontId="5" fillId="2" borderId="19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center" vertical="top" wrapText="1"/>
    </xf>
    <xf numFmtId="0" fontId="3" fillId="0" borderId="16" xfId="0" applyFont="1" applyBorder="1"/>
    <xf numFmtId="0" fontId="3" fillId="0" borderId="18" xfId="0" applyFont="1" applyBorder="1"/>
    <xf numFmtId="164" fontId="3" fillId="0" borderId="20" xfId="0" applyNumberFormat="1" applyFont="1" applyBorder="1" applyAlignment="1">
      <alignment horizontal="distributed"/>
    </xf>
    <xf numFmtId="0" fontId="3" fillId="0" borderId="32" xfId="0" applyFont="1" applyBorder="1"/>
    <xf numFmtId="164" fontId="3" fillId="0" borderId="31" xfId="0" applyNumberFormat="1" applyFont="1" applyBorder="1" applyAlignment="1">
      <alignment horizontal="distributed"/>
    </xf>
    <xf numFmtId="0" fontId="0" fillId="0" borderId="0" xfId="0"/>
    <xf numFmtId="0" fontId="0" fillId="0" borderId="0" xfId="0"/>
    <xf numFmtId="0" fontId="0" fillId="0" borderId="0" xfId="0"/>
    <xf numFmtId="0" fontId="24" fillId="2" borderId="1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 vertical="top" wrapText="1"/>
    </xf>
    <xf numFmtId="0" fontId="3" fillId="0" borderId="8" xfId="0" applyFont="1" applyBorder="1"/>
    <xf numFmtId="165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6" fillId="0" borderId="0" xfId="0" applyFont="1" applyBorder="1" applyAlignment="1">
      <alignment horizontal="left" vertical="top" wrapText="1" indent="1"/>
    </xf>
    <xf numFmtId="0" fontId="0" fillId="0" borderId="6" xfId="0" applyBorder="1"/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34" xfId="0" applyFont="1" applyBorder="1"/>
    <xf numFmtId="4" fontId="4" fillId="0" borderId="34" xfId="0" applyNumberFormat="1" applyFont="1" applyBorder="1" applyAlignment="1">
      <alignment horizontal="center" vertical="center"/>
    </xf>
    <xf numFmtId="0" fontId="4" fillId="0" borderId="35" xfId="0" applyFont="1" applyBorder="1"/>
    <xf numFmtId="164" fontId="4" fillId="0" borderId="34" xfId="0" applyNumberFormat="1" applyFont="1" applyBorder="1" applyAlignment="1">
      <alignment horizontal="distributed"/>
    </xf>
    <xf numFmtId="4" fontId="4" fillId="0" borderId="36" xfId="0" applyNumberFormat="1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distributed"/>
    </xf>
    <xf numFmtId="164" fontId="4" fillId="0" borderId="37" xfId="0" applyNumberFormat="1" applyFont="1" applyBorder="1" applyAlignment="1">
      <alignment horizontal="distributed"/>
    </xf>
    <xf numFmtId="0" fontId="4" fillId="0" borderId="38" xfId="0" applyFont="1" applyBorder="1"/>
    <xf numFmtId="0" fontId="4" fillId="0" borderId="39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24" fillId="2" borderId="30" xfId="0" applyFont="1" applyFill="1" applyBorder="1" applyAlignment="1">
      <alignment horizontal="left" vertical="top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right"/>
    </xf>
    <xf numFmtId="165" fontId="4" fillId="0" borderId="14" xfId="0" applyNumberFormat="1" applyFont="1" applyBorder="1" applyAlignment="1">
      <alignment horizontal="right"/>
    </xf>
    <xf numFmtId="165" fontId="3" fillId="0" borderId="16" xfId="0" applyNumberFormat="1" applyFont="1" applyBorder="1" applyAlignment="1">
      <alignment horizontal="right"/>
    </xf>
    <xf numFmtId="165" fontId="3" fillId="0" borderId="33" xfId="0" applyNumberFormat="1" applyFont="1" applyBorder="1" applyAlignment="1">
      <alignment horizontal="right"/>
    </xf>
    <xf numFmtId="164" fontId="4" fillId="0" borderId="35" xfId="0" applyNumberFormat="1" applyFont="1" applyBorder="1" applyAlignment="1">
      <alignment horizontal="distributed"/>
    </xf>
    <xf numFmtId="165" fontId="3" fillId="0" borderId="18" xfId="0" applyNumberFormat="1" applyFont="1" applyBorder="1" applyAlignment="1">
      <alignment horizontal="right"/>
    </xf>
    <xf numFmtId="1" fontId="4" fillId="0" borderId="19" xfId="0" applyNumberFormat="1" applyFont="1" applyBorder="1" applyAlignment="1">
      <alignment horizontal="center" vertical="center" wrapText="1" shrinkToFit="1"/>
    </xf>
    <xf numFmtId="0" fontId="27" fillId="2" borderId="34" xfId="0" applyFont="1" applyFill="1" applyBorder="1" applyAlignment="1">
      <alignment horizontal="left" vertical="top" wrapText="1"/>
    </xf>
    <xf numFmtId="2" fontId="28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46">
    <cellStyle name="20% - Ênfase1 2" xfId="2" xr:uid="{00000000-0005-0000-0000-000000000000}"/>
    <cellStyle name="20% - Ênfase2 2" xfId="3" xr:uid="{00000000-0005-0000-0000-000001000000}"/>
    <cellStyle name="20% - Ênfase3 2" xfId="4" xr:uid="{00000000-0005-0000-0000-000002000000}"/>
    <cellStyle name="20% - Ênfase4 2" xfId="5" xr:uid="{00000000-0005-0000-0000-000003000000}"/>
    <cellStyle name="20% - Ênfase5 2" xfId="6" xr:uid="{00000000-0005-0000-0000-000004000000}"/>
    <cellStyle name="20% - Ênfase6 2" xfId="7" xr:uid="{00000000-0005-0000-0000-000005000000}"/>
    <cellStyle name="40% - Ênfase1 2" xfId="8" xr:uid="{00000000-0005-0000-0000-000006000000}"/>
    <cellStyle name="40% - Ênfase2 2" xfId="9" xr:uid="{00000000-0005-0000-0000-000007000000}"/>
    <cellStyle name="40% - Ênfase3 2" xfId="10" xr:uid="{00000000-0005-0000-0000-000008000000}"/>
    <cellStyle name="40% - Ênfase4 2" xfId="11" xr:uid="{00000000-0005-0000-0000-000009000000}"/>
    <cellStyle name="40% - Ênfase5 2" xfId="12" xr:uid="{00000000-0005-0000-0000-00000A000000}"/>
    <cellStyle name="40% - Ênfase6 2" xfId="13" xr:uid="{00000000-0005-0000-0000-00000B000000}"/>
    <cellStyle name="60% - Ênfase1 2" xfId="14" xr:uid="{00000000-0005-0000-0000-00000C000000}"/>
    <cellStyle name="60% - Ênfase2 2" xfId="15" xr:uid="{00000000-0005-0000-0000-00000D000000}"/>
    <cellStyle name="60% - Ênfase3 2" xfId="16" xr:uid="{00000000-0005-0000-0000-00000E000000}"/>
    <cellStyle name="60% - Ênfase4 2" xfId="17" xr:uid="{00000000-0005-0000-0000-00000F000000}"/>
    <cellStyle name="60% - Ênfase5 2" xfId="18" xr:uid="{00000000-0005-0000-0000-000010000000}"/>
    <cellStyle name="60% - Ênfase6 2" xfId="19" xr:uid="{00000000-0005-0000-0000-000011000000}"/>
    <cellStyle name="Bom 2" xfId="20" xr:uid="{00000000-0005-0000-0000-000012000000}"/>
    <cellStyle name="Cálculo 2" xfId="21" xr:uid="{00000000-0005-0000-0000-000013000000}"/>
    <cellStyle name="Célula de Verificação 2" xfId="22" xr:uid="{00000000-0005-0000-0000-000014000000}"/>
    <cellStyle name="Célula Vinculada 2" xfId="23" xr:uid="{00000000-0005-0000-0000-000015000000}"/>
    <cellStyle name="Ênfase1 2" xfId="24" xr:uid="{00000000-0005-0000-0000-000016000000}"/>
    <cellStyle name="Ênfase2 2" xfId="25" xr:uid="{00000000-0005-0000-0000-000017000000}"/>
    <cellStyle name="Ênfase3 2" xfId="26" xr:uid="{00000000-0005-0000-0000-000018000000}"/>
    <cellStyle name="Ênfase4 2" xfId="27" xr:uid="{00000000-0005-0000-0000-000019000000}"/>
    <cellStyle name="Ênfase5 2" xfId="28" xr:uid="{00000000-0005-0000-0000-00001A000000}"/>
    <cellStyle name="Ênfase6 2" xfId="29" xr:uid="{00000000-0005-0000-0000-00001B000000}"/>
    <cellStyle name="Entrada 2" xfId="30" xr:uid="{00000000-0005-0000-0000-00001C000000}"/>
    <cellStyle name="Incorreto 2" xfId="31" xr:uid="{00000000-0005-0000-0000-00001D000000}"/>
    <cellStyle name="Moeda 2" xfId="32" xr:uid="{00000000-0005-0000-0000-00001E000000}"/>
    <cellStyle name="Neutra 2" xfId="33" xr:uid="{00000000-0005-0000-0000-00001F000000}"/>
    <cellStyle name="Normal" xfId="0" builtinId="0"/>
    <cellStyle name="Normal 2" xfId="1" xr:uid="{00000000-0005-0000-0000-000021000000}"/>
    <cellStyle name="Normal 3" xfId="45" xr:uid="{00000000-0005-0000-0000-000022000000}"/>
    <cellStyle name="Nota 2" xfId="34" xr:uid="{00000000-0005-0000-0000-000024000000}"/>
    <cellStyle name="Saída 2" xfId="35" xr:uid="{00000000-0005-0000-0000-000025000000}"/>
    <cellStyle name="Texto de Aviso 2" xfId="36" xr:uid="{00000000-0005-0000-0000-000026000000}"/>
    <cellStyle name="Texto Explicativo 2" xfId="37" xr:uid="{00000000-0005-0000-0000-000027000000}"/>
    <cellStyle name="Título 1 2" xfId="38" xr:uid="{00000000-0005-0000-0000-000028000000}"/>
    <cellStyle name="Título 2 2" xfId="39" xr:uid="{00000000-0005-0000-0000-000029000000}"/>
    <cellStyle name="Título 3 2" xfId="40" xr:uid="{00000000-0005-0000-0000-00002A000000}"/>
    <cellStyle name="Título 4 2" xfId="41" xr:uid="{00000000-0005-0000-0000-00002B000000}"/>
    <cellStyle name="Título 5" xfId="42" xr:uid="{00000000-0005-0000-0000-00002C000000}"/>
    <cellStyle name="Total 2" xfId="43" xr:uid="{00000000-0005-0000-0000-00002D000000}"/>
    <cellStyle name="Vírgula 2" xfId="44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1</xdr:row>
      <xdr:rowOff>15240</xdr:rowOff>
    </xdr:from>
    <xdr:to>
      <xdr:col>3</xdr:col>
      <xdr:colOff>883920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733BAC-5199-4361-B72F-4395CD932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98120"/>
          <a:ext cx="217932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1059180</xdr:colOff>
      <xdr:row>3</xdr:row>
      <xdr:rowOff>83820</xdr:rowOff>
    </xdr:from>
    <xdr:to>
      <xdr:col>7</xdr:col>
      <xdr:colOff>579120</xdr:colOff>
      <xdr:row>3</xdr:row>
      <xdr:rowOff>91440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FA590152-2DA4-4509-ADE3-6DA5F41EEAB5}"/>
            </a:ext>
          </a:extLst>
        </xdr:cNvPr>
        <xdr:cNvSpPr>
          <a:spLocks noChangeShapeType="1"/>
        </xdr:cNvSpPr>
      </xdr:nvSpPr>
      <xdr:spPr bwMode="auto">
        <a:xfrm>
          <a:off x="2514600" y="632460"/>
          <a:ext cx="8153400" cy="7620"/>
        </a:xfrm>
        <a:prstGeom prst="line">
          <a:avLst/>
        </a:prstGeom>
        <a:noFill/>
        <a:ln w="9525">
          <a:solidFill>
            <a:srgbClr val="6633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topLeftCell="B16" zoomScaleNormal="100" workbookViewId="0">
      <selection activeCell="F28" sqref="F28"/>
    </sheetView>
  </sheetViews>
  <sheetFormatPr defaultColWidth="10.7109375" defaultRowHeight="15" x14ac:dyDescent="0.25"/>
  <cols>
    <col min="1" max="1" width="15.7109375" hidden="1" customWidth="1"/>
    <col min="2" max="2" width="11" customWidth="1"/>
    <col min="3" max="3" width="11.85546875" style="35" customWidth="1"/>
    <col min="4" max="4" width="86.140625" customWidth="1"/>
    <col min="6" max="6" width="13.140625" customWidth="1"/>
    <col min="7" max="7" width="16" customWidth="1"/>
    <col min="8" max="8" width="13.5703125" customWidth="1"/>
  </cols>
  <sheetData>
    <row r="1" spans="1:8" s="35" customFormat="1" x14ac:dyDescent="0.25">
      <c r="A1" s="47"/>
      <c r="B1" s="48"/>
      <c r="C1" s="48"/>
      <c r="D1" s="48"/>
      <c r="E1" s="48"/>
      <c r="F1" s="48"/>
      <c r="G1" s="48"/>
      <c r="H1" s="49"/>
    </row>
    <row r="2" spans="1:8" s="35" customFormat="1" x14ac:dyDescent="0.25">
      <c r="A2" s="50"/>
      <c r="B2" s="46"/>
      <c r="C2" s="51"/>
      <c r="D2" s="46"/>
      <c r="E2" s="46"/>
      <c r="F2" s="46"/>
      <c r="G2" s="46"/>
      <c r="H2" s="52"/>
    </row>
    <row r="3" spans="1:8" s="35" customFormat="1" x14ac:dyDescent="0.25">
      <c r="A3" s="50"/>
      <c r="B3" s="46"/>
      <c r="C3" s="46"/>
      <c r="D3" s="46"/>
      <c r="E3" s="46"/>
      <c r="F3" s="46"/>
      <c r="G3" s="46"/>
      <c r="H3" s="52"/>
    </row>
    <row r="4" spans="1:8" s="35" customFormat="1" x14ac:dyDescent="0.25">
      <c r="A4" s="50"/>
      <c r="B4" s="46"/>
      <c r="C4" s="46"/>
      <c r="D4" s="46"/>
      <c r="E4" s="46"/>
      <c r="F4" s="46"/>
      <c r="G4" s="46"/>
      <c r="H4" s="52"/>
    </row>
    <row r="5" spans="1:8" ht="15.75" thickBot="1" x14ac:dyDescent="0.3">
      <c r="A5" s="50"/>
      <c r="B5" s="46"/>
      <c r="C5" s="46"/>
      <c r="D5" s="46"/>
      <c r="E5" s="46"/>
      <c r="F5" s="46"/>
      <c r="G5" s="46"/>
      <c r="H5" s="52"/>
    </row>
    <row r="6" spans="1:8" x14ac:dyDescent="0.25">
      <c r="A6" s="79" t="s">
        <v>0</v>
      </c>
      <c r="B6" s="80"/>
      <c r="C6" s="80"/>
      <c r="D6" s="80"/>
      <c r="E6" s="80"/>
      <c r="F6" s="80"/>
      <c r="G6" s="80"/>
      <c r="H6" s="81"/>
    </row>
    <row r="7" spans="1:8" s="35" customFormat="1" x14ac:dyDescent="0.25">
      <c r="A7" s="53"/>
      <c r="B7" s="54"/>
      <c r="C7" s="54"/>
      <c r="D7" s="54"/>
      <c r="E7" s="54"/>
      <c r="F7" s="54"/>
      <c r="G7" s="54"/>
      <c r="H7" s="55"/>
    </row>
    <row r="8" spans="1:8" x14ac:dyDescent="0.25">
      <c r="A8" s="11"/>
      <c r="B8" s="45" t="s">
        <v>73</v>
      </c>
      <c r="C8" s="10" t="s">
        <v>76</v>
      </c>
      <c r="D8" s="10"/>
      <c r="E8" s="10"/>
      <c r="F8" s="10"/>
      <c r="G8" s="10"/>
      <c r="H8" s="12"/>
    </row>
    <row r="9" spans="1:8" x14ac:dyDescent="0.25">
      <c r="A9" s="11" t="s">
        <v>24</v>
      </c>
      <c r="B9" s="45" t="s">
        <v>74</v>
      </c>
      <c r="C9" s="10" t="s">
        <v>75</v>
      </c>
      <c r="D9" s="10"/>
      <c r="E9" s="10"/>
      <c r="F9" s="10"/>
      <c r="G9" s="10"/>
      <c r="H9" s="12"/>
    </row>
    <row r="10" spans="1:8" ht="15.75" thickBot="1" x14ac:dyDescent="0.3">
      <c r="A10" s="13"/>
      <c r="B10" s="38" t="s">
        <v>63</v>
      </c>
      <c r="C10" s="14" t="s">
        <v>49</v>
      </c>
      <c r="D10" s="14"/>
      <c r="E10" s="14"/>
      <c r="F10" s="14"/>
      <c r="G10" s="14"/>
      <c r="H10" s="15"/>
    </row>
    <row r="11" spans="1:8" ht="15.75" thickBot="1" x14ac:dyDescent="0.3">
      <c r="A11" s="16" t="s">
        <v>2</v>
      </c>
      <c r="B11" s="17" t="s">
        <v>1</v>
      </c>
      <c r="C11" s="17" t="s">
        <v>48</v>
      </c>
      <c r="D11" s="17" t="s">
        <v>3</v>
      </c>
      <c r="E11" s="17" t="s">
        <v>4</v>
      </c>
      <c r="F11" s="17" t="s">
        <v>5</v>
      </c>
      <c r="G11" s="17" t="s">
        <v>6</v>
      </c>
      <c r="H11" s="18" t="s">
        <v>7</v>
      </c>
    </row>
    <row r="12" spans="1:8" x14ac:dyDescent="0.25">
      <c r="A12" s="63"/>
      <c r="B12" s="70">
        <v>1</v>
      </c>
      <c r="C12" s="71"/>
      <c r="D12" s="19" t="s">
        <v>8</v>
      </c>
      <c r="E12" s="20"/>
      <c r="F12" s="20"/>
      <c r="G12" s="20"/>
      <c r="H12" s="21"/>
    </row>
    <row r="13" spans="1:8" x14ac:dyDescent="0.25">
      <c r="A13" s="64"/>
      <c r="B13" s="72" t="s">
        <v>11</v>
      </c>
      <c r="C13" s="39"/>
      <c r="D13" s="5" t="s">
        <v>16</v>
      </c>
      <c r="E13" s="3"/>
      <c r="F13" s="3"/>
      <c r="G13" s="3"/>
      <c r="H13" s="23"/>
    </row>
    <row r="14" spans="1:8" ht="24" x14ac:dyDescent="0.25">
      <c r="A14" s="65" t="s">
        <v>29</v>
      </c>
      <c r="B14" s="72" t="s">
        <v>34</v>
      </c>
      <c r="C14" s="44" t="s">
        <v>70</v>
      </c>
      <c r="D14" s="1" t="s">
        <v>44</v>
      </c>
      <c r="E14" s="7" t="s">
        <v>69</v>
      </c>
      <c r="F14" s="42">
        <v>6</v>
      </c>
      <c r="G14" s="8"/>
      <c r="H14" s="24"/>
    </row>
    <row r="15" spans="1:8" s="35" customFormat="1" x14ac:dyDescent="0.25">
      <c r="A15" s="65"/>
      <c r="B15" s="72" t="s">
        <v>41</v>
      </c>
      <c r="C15" s="44"/>
      <c r="D15" s="37" t="s">
        <v>77</v>
      </c>
      <c r="E15" s="7"/>
      <c r="F15" s="42"/>
      <c r="G15" s="8"/>
      <c r="H15" s="24"/>
    </row>
    <row r="16" spans="1:8" s="35" customFormat="1" ht="24" x14ac:dyDescent="0.25">
      <c r="A16" s="65"/>
      <c r="B16" s="72" t="s">
        <v>42</v>
      </c>
      <c r="C16" s="44" t="s">
        <v>78</v>
      </c>
      <c r="D16" s="36" t="s">
        <v>79</v>
      </c>
      <c r="E16" s="7" t="s">
        <v>69</v>
      </c>
      <c r="F16" s="42">
        <v>8</v>
      </c>
      <c r="G16" s="8"/>
      <c r="H16" s="24"/>
    </row>
    <row r="17" spans="1:8" s="35" customFormat="1" ht="25.5" x14ac:dyDescent="0.25">
      <c r="A17" s="65"/>
      <c r="B17" s="72" t="s">
        <v>80</v>
      </c>
      <c r="C17" s="44" t="s">
        <v>81</v>
      </c>
      <c r="D17" s="36" t="s">
        <v>82</v>
      </c>
      <c r="E17" s="7" t="s">
        <v>83</v>
      </c>
      <c r="F17" s="42">
        <v>8</v>
      </c>
      <c r="G17" s="8"/>
      <c r="H17" s="24"/>
    </row>
    <row r="18" spans="1:8" s="35" customFormat="1" x14ac:dyDescent="0.25">
      <c r="A18" s="65"/>
      <c r="B18" s="72" t="s">
        <v>84</v>
      </c>
      <c r="C18" s="40"/>
      <c r="D18" s="37" t="s">
        <v>43</v>
      </c>
      <c r="E18" s="7"/>
      <c r="F18" s="42"/>
      <c r="G18" s="8"/>
      <c r="H18" s="24"/>
    </row>
    <row r="19" spans="1:8" s="35" customFormat="1" x14ac:dyDescent="0.25">
      <c r="A19" s="65"/>
      <c r="B19" s="72" t="s">
        <v>85</v>
      </c>
      <c r="C19" s="40">
        <v>98524</v>
      </c>
      <c r="D19" s="1" t="s">
        <v>59</v>
      </c>
      <c r="E19" s="7" t="s">
        <v>69</v>
      </c>
      <c r="F19" s="42">
        <v>100</v>
      </c>
      <c r="G19" s="8"/>
      <c r="H19" s="24"/>
    </row>
    <row r="20" spans="1:8" x14ac:dyDescent="0.25">
      <c r="A20" s="66"/>
      <c r="B20" s="22"/>
      <c r="C20" s="40"/>
      <c r="D20" s="3"/>
      <c r="E20" s="3"/>
      <c r="F20" s="42"/>
      <c r="G20" s="5" t="s">
        <v>25</v>
      </c>
      <c r="H20" s="25"/>
    </row>
    <row r="21" spans="1:8" s="33" customFormat="1" x14ac:dyDescent="0.25">
      <c r="A21" s="66"/>
      <c r="B21" s="72">
        <v>2</v>
      </c>
      <c r="C21" s="40"/>
      <c r="D21" s="5" t="s">
        <v>30</v>
      </c>
      <c r="E21" s="3"/>
      <c r="F21" s="42"/>
      <c r="G21" s="5"/>
      <c r="H21" s="25"/>
    </row>
    <row r="22" spans="1:8" s="35" customFormat="1" x14ac:dyDescent="0.25">
      <c r="A22" s="66"/>
      <c r="B22" s="72" t="s">
        <v>22</v>
      </c>
      <c r="C22" s="40"/>
      <c r="D22" s="5" t="s">
        <v>65</v>
      </c>
      <c r="E22" s="3"/>
      <c r="F22" s="42"/>
      <c r="G22" s="5"/>
      <c r="H22" s="25"/>
    </row>
    <row r="23" spans="1:8" s="35" customFormat="1" x14ac:dyDescent="0.25">
      <c r="A23" s="66"/>
      <c r="B23" s="72" t="s">
        <v>31</v>
      </c>
      <c r="C23" s="40">
        <v>99063</v>
      </c>
      <c r="D23" s="3" t="s">
        <v>64</v>
      </c>
      <c r="E23" s="7" t="s">
        <v>67</v>
      </c>
      <c r="F23" s="42">
        <v>6940.67</v>
      </c>
      <c r="G23" s="8"/>
      <c r="H23" s="24"/>
    </row>
    <row r="24" spans="1:8" x14ac:dyDescent="0.25">
      <c r="A24" s="66"/>
      <c r="B24" s="72" t="s">
        <v>23</v>
      </c>
      <c r="C24" s="40"/>
      <c r="D24" s="5" t="s">
        <v>9</v>
      </c>
      <c r="E24" s="3"/>
      <c r="F24" s="42"/>
      <c r="G24" s="3"/>
      <c r="H24" s="23"/>
    </row>
    <row r="25" spans="1:8" x14ac:dyDescent="0.25">
      <c r="A25" s="65" t="s">
        <v>15</v>
      </c>
      <c r="B25" s="72" t="s">
        <v>32</v>
      </c>
      <c r="C25" s="40">
        <v>79480</v>
      </c>
      <c r="D25" s="6" t="s">
        <v>60</v>
      </c>
      <c r="E25" s="7" t="s">
        <v>68</v>
      </c>
      <c r="F25" s="42">
        <v>2082.1999999999998</v>
      </c>
      <c r="G25" s="8"/>
      <c r="H25" s="24"/>
    </row>
    <row r="26" spans="1:8" ht="25.5" x14ac:dyDescent="0.25">
      <c r="A26" s="65" t="s">
        <v>14</v>
      </c>
      <c r="B26" s="72" t="s">
        <v>35</v>
      </c>
      <c r="C26" s="40">
        <v>94097</v>
      </c>
      <c r="D26" s="1" t="s">
        <v>61</v>
      </c>
      <c r="E26" s="7" t="s">
        <v>69</v>
      </c>
      <c r="F26" s="42">
        <v>2082.1999999999998</v>
      </c>
      <c r="G26" s="8"/>
      <c r="H26" s="24"/>
    </row>
    <row r="27" spans="1:8" x14ac:dyDescent="0.25">
      <c r="A27" s="65" t="s">
        <v>13</v>
      </c>
      <c r="B27" s="72" t="s">
        <v>50</v>
      </c>
      <c r="C27" s="40">
        <v>93382</v>
      </c>
      <c r="D27" s="6" t="s">
        <v>62</v>
      </c>
      <c r="E27" s="7" t="s">
        <v>68</v>
      </c>
      <c r="F27" s="42">
        <f>F29*0.3*0.8</f>
        <v>1665.7608</v>
      </c>
      <c r="G27" s="8"/>
      <c r="H27" s="24"/>
    </row>
    <row r="28" spans="1:8" x14ac:dyDescent="0.25">
      <c r="A28" s="66"/>
      <c r="B28" s="72" t="s">
        <v>45</v>
      </c>
      <c r="C28" s="40"/>
      <c r="D28" s="5" t="s">
        <v>17</v>
      </c>
      <c r="E28" s="3"/>
      <c r="F28" s="42"/>
      <c r="G28" s="3"/>
      <c r="H28" s="23"/>
    </row>
    <row r="29" spans="1:8" ht="21" customHeight="1" x14ac:dyDescent="0.25">
      <c r="A29" s="65" t="s">
        <v>20</v>
      </c>
      <c r="B29" s="72" t="s">
        <v>46</v>
      </c>
      <c r="C29" s="40">
        <v>36375</v>
      </c>
      <c r="D29" s="6" t="s">
        <v>93</v>
      </c>
      <c r="E29" s="7" t="s">
        <v>67</v>
      </c>
      <c r="F29" s="42">
        <v>6940.67</v>
      </c>
      <c r="G29" s="8"/>
      <c r="H29" s="24"/>
    </row>
    <row r="30" spans="1:8" s="35" customFormat="1" ht="21" customHeight="1" x14ac:dyDescent="0.25">
      <c r="A30" s="65"/>
      <c r="B30" s="72" t="s">
        <v>47</v>
      </c>
      <c r="C30" s="40">
        <v>1845</v>
      </c>
      <c r="D30" s="6" t="s">
        <v>97</v>
      </c>
      <c r="E30" s="7" t="s">
        <v>4</v>
      </c>
      <c r="F30" s="78">
        <v>5</v>
      </c>
      <c r="G30" s="8"/>
      <c r="H30" s="24"/>
    </row>
    <row r="31" spans="1:8" s="35" customFormat="1" ht="21" customHeight="1" x14ac:dyDescent="0.25">
      <c r="A31" s="65"/>
      <c r="B31" s="72" t="s">
        <v>94</v>
      </c>
      <c r="C31" s="40">
        <v>1835</v>
      </c>
      <c r="D31" s="6" t="s">
        <v>98</v>
      </c>
      <c r="E31" s="7" t="s">
        <v>4</v>
      </c>
      <c r="F31" s="78">
        <v>3</v>
      </c>
      <c r="G31" s="8"/>
      <c r="H31" s="24"/>
    </row>
    <row r="32" spans="1:8" s="35" customFormat="1" ht="21" customHeight="1" x14ac:dyDescent="0.25">
      <c r="A32" s="65"/>
      <c r="B32" s="72" t="s">
        <v>95</v>
      </c>
      <c r="C32" s="40">
        <v>7048</v>
      </c>
      <c r="D32" s="6" t="s">
        <v>100</v>
      </c>
      <c r="E32" s="7" t="s">
        <v>4</v>
      </c>
      <c r="F32" s="78">
        <v>2</v>
      </c>
      <c r="G32" s="8"/>
      <c r="H32" s="24"/>
    </row>
    <row r="33" spans="1:8" s="35" customFormat="1" ht="21" customHeight="1" x14ac:dyDescent="0.25">
      <c r="A33" s="65"/>
      <c r="B33" s="72" t="s">
        <v>96</v>
      </c>
      <c r="C33" s="40">
        <v>1206</v>
      </c>
      <c r="D33" s="6" t="s">
        <v>99</v>
      </c>
      <c r="E33" s="7" t="s">
        <v>4</v>
      </c>
      <c r="F33" s="78">
        <v>4</v>
      </c>
      <c r="G33" s="8"/>
      <c r="H33" s="24"/>
    </row>
    <row r="34" spans="1:8" s="35" customFormat="1" ht="30.6" customHeight="1" x14ac:dyDescent="0.25">
      <c r="A34" s="65"/>
      <c r="B34" s="72" t="s">
        <v>101</v>
      </c>
      <c r="C34" s="40">
        <v>97124</v>
      </c>
      <c r="D34" s="6" t="s">
        <v>58</v>
      </c>
      <c r="E34" s="7" t="s">
        <v>67</v>
      </c>
      <c r="F34" s="42">
        <v>6940.67</v>
      </c>
      <c r="G34" s="8"/>
      <c r="H34" s="24"/>
    </row>
    <row r="35" spans="1:8" x14ac:dyDescent="0.25">
      <c r="A35" s="66"/>
      <c r="B35" s="72" t="s">
        <v>51</v>
      </c>
      <c r="C35" s="41"/>
      <c r="D35" s="5" t="s">
        <v>40</v>
      </c>
      <c r="E35" s="3"/>
      <c r="F35" s="42"/>
      <c r="G35" s="3"/>
      <c r="H35" s="23"/>
    </row>
    <row r="36" spans="1:8" s="2" customFormat="1" ht="24" x14ac:dyDescent="0.25">
      <c r="A36" s="66" t="s">
        <v>28</v>
      </c>
      <c r="B36" s="72" t="s">
        <v>52</v>
      </c>
      <c r="C36" s="40">
        <v>95635</v>
      </c>
      <c r="D36" s="6" t="s">
        <v>38</v>
      </c>
      <c r="E36" s="7" t="s">
        <v>4</v>
      </c>
      <c r="F36" s="42">
        <v>35</v>
      </c>
      <c r="G36" s="8"/>
      <c r="H36" s="24"/>
    </row>
    <row r="37" spans="1:8" s="35" customFormat="1" x14ac:dyDescent="0.25">
      <c r="A37" s="66"/>
      <c r="B37" s="72" t="s">
        <v>53</v>
      </c>
      <c r="C37" s="40">
        <v>95675</v>
      </c>
      <c r="D37" s="6" t="s">
        <v>39</v>
      </c>
      <c r="E37" s="7" t="s">
        <v>4</v>
      </c>
      <c r="F37" s="42">
        <v>35</v>
      </c>
      <c r="G37" s="8"/>
      <c r="H37" s="24"/>
    </row>
    <row r="38" spans="1:8" ht="21" customHeight="1" x14ac:dyDescent="0.25">
      <c r="A38" s="65" t="s">
        <v>21</v>
      </c>
      <c r="B38" s="72" t="s">
        <v>54</v>
      </c>
      <c r="C38" s="44" t="s">
        <v>71</v>
      </c>
      <c r="D38" s="36" t="s">
        <v>36</v>
      </c>
      <c r="E38" s="7" t="s">
        <v>4</v>
      </c>
      <c r="F38" s="42">
        <v>35</v>
      </c>
      <c r="G38" s="8"/>
      <c r="H38" s="24"/>
    </row>
    <row r="39" spans="1:8" s="34" customFormat="1" ht="29.45" customHeight="1" x14ac:dyDescent="0.25">
      <c r="A39" s="67" t="s">
        <v>33</v>
      </c>
      <c r="B39" s="72" t="s">
        <v>55</v>
      </c>
      <c r="C39" s="44" t="s">
        <v>71</v>
      </c>
      <c r="D39" s="36" t="s">
        <v>37</v>
      </c>
      <c r="E39" s="7" t="s">
        <v>67</v>
      </c>
      <c r="F39" s="42">
        <v>175</v>
      </c>
      <c r="G39" s="8"/>
      <c r="H39" s="24"/>
    </row>
    <row r="40" spans="1:8" s="34" customFormat="1" ht="27" customHeight="1" x14ac:dyDescent="0.25">
      <c r="A40" s="65"/>
      <c r="B40" s="72" t="s">
        <v>56</v>
      </c>
      <c r="C40" s="40">
        <v>95676</v>
      </c>
      <c r="D40" s="6" t="s">
        <v>66</v>
      </c>
      <c r="E40" s="7" t="s">
        <v>4</v>
      </c>
      <c r="F40" s="43">
        <v>35</v>
      </c>
      <c r="G40" s="8"/>
      <c r="H40" s="24"/>
    </row>
    <row r="41" spans="1:8" s="35" customFormat="1" ht="27" customHeight="1" x14ac:dyDescent="0.25">
      <c r="A41" s="65"/>
      <c r="B41" s="72"/>
      <c r="C41" s="4"/>
      <c r="D41" s="6"/>
      <c r="E41" s="7"/>
      <c r="F41" s="43"/>
      <c r="G41" s="5" t="s">
        <v>26</v>
      </c>
      <c r="H41" s="25"/>
    </row>
    <row r="42" spans="1:8" x14ac:dyDescent="0.25">
      <c r="A42" s="65"/>
      <c r="B42" s="72">
        <v>3</v>
      </c>
      <c r="C42" s="4"/>
      <c r="D42" s="5" t="s">
        <v>10</v>
      </c>
      <c r="E42" s="3"/>
      <c r="F42" s="42"/>
      <c r="G42" s="3"/>
      <c r="H42" s="23"/>
    </row>
    <row r="43" spans="1:8" s="35" customFormat="1" x14ac:dyDescent="0.25">
      <c r="A43" s="68"/>
      <c r="B43" s="73" t="s">
        <v>57</v>
      </c>
      <c r="C43" s="4"/>
      <c r="D43" s="5" t="s">
        <v>91</v>
      </c>
      <c r="E43" s="56"/>
      <c r="F43" s="57"/>
      <c r="G43" s="56"/>
      <c r="H43" s="58"/>
    </row>
    <row r="44" spans="1:8" s="35" customFormat="1" ht="24" x14ac:dyDescent="0.25">
      <c r="A44" s="68"/>
      <c r="B44" s="73" t="s">
        <v>89</v>
      </c>
      <c r="C44" s="44" t="s">
        <v>86</v>
      </c>
      <c r="D44" s="36" t="s">
        <v>87</v>
      </c>
      <c r="E44" s="7" t="s">
        <v>69</v>
      </c>
      <c r="F44" s="57">
        <v>8</v>
      </c>
      <c r="G44" s="59"/>
      <c r="H44" s="74"/>
    </row>
    <row r="45" spans="1:8" s="35" customFormat="1" x14ac:dyDescent="0.25">
      <c r="A45" s="68"/>
      <c r="B45" s="73" t="s">
        <v>88</v>
      </c>
      <c r="C45" s="44"/>
      <c r="D45" s="77" t="s">
        <v>92</v>
      </c>
      <c r="E45" s="56"/>
      <c r="F45" s="42"/>
      <c r="G45" s="8"/>
      <c r="H45" s="24"/>
    </row>
    <row r="46" spans="1:8" ht="24.75" thickBot="1" x14ac:dyDescent="0.3">
      <c r="A46" s="69" t="s">
        <v>12</v>
      </c>
      <c r="B46" s="75" t="s">
        <v>90</v>
      </c>
      <c r="C46" s="76" t="s">
        <v>72</v>
      </c>
      <c r="D46" s="26" t="s">
        <v>92</v>
      </c>
      <c r="E46" s="27" t="s">
        <v>69</v>
      </c>
      <c r="F46" s="60">
        <v>100</v>
      </c>
      <c r="G46" s="61"/>
      <c r="H46" s="62"/>
    </row>
    <row r="47" spans="1:8" x14ac:dyDescent="0.25">
      <c r="A47" s="9"/>
      <c r="B47" s="9"/>
      <c r="C47" s="9"/>
      <c r="D47" s="9"/>
      <c r="E47" s="9"/>
      <c r="F47" s="9"/>
      <c r="G47" s="31" t="s">
        <v>27</v>
      </c>
      <c r="H47" s="32"/>
    </row>
    <row r="48" spans="1:8" x14ac:dyDescent="0.25">
      <c r="A48" s="9"/>
      <c r="B48" s="9"/>
      <c r="C48" s="9"/>
      <c r="D48" s="9"/>
      <c r="E48" s="9"/>
      <c r="F48" s="9"/>
      <c r="G48" s="28" t="s">
        <v>18</v>
      </c>
      <c r="H48" s="25">
        <f>H20+H41+H47</f>
        <v>0</v>
      </c>
    </row>
    <row r="49" spans="1:8" x14ac:dyDescent="0.25">
      <c r="A49" s="9"/>
      <c r="B49" s="9"/>
      <c r="C49" s="9"/>
      <c r="D49" s="9"/>
      <c r="E49" s="9"/>
      <c r="F49" s="9"/>
      <c r="G49" s="28" t="s">
        <v>102</v>
      </c>
      <c r="H49" s="25">
        <f>H48*20%</f>
        <v>0</v>
      </c>
    </row>
    <row r="50" spans="1:8" ht="15.75" thickBot="1" x14ac:dyDescent="0.3">
      <c r="A50" s="9"/>
      <c r="B50" s="9"/>
      <c r="C50" s="9"/>
      <c r="D50" s="9"/>
      <c r="E50" s="9"/>
      <c r="F50" s="9"/>
      <c r="G50" s="29" t="s">
        <v>19</v>
      </c>
      <c r="H50" s="30">
        <f>H48+H49</f>
        <v>0</v>
      </c>
    </row>
  </sheetData>
  <mergeCells count="1">
    <mergeCell ref="A6:H6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de Proposta</vt:lpstr>
      <vt:lpstr>'Planilha de Proposta'!Area_de_impressao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secureway</cp:lastModifiedBy>
  <cp:lastPrinted>2020-09-14T15:22:20Z</cp:lastPrinted>
  <dcterms:created xsi:type="dcterms:W3CDTF">2019-10-16T13:32:06Z</dcterms:created>
  <dcterms:modified xsi:type="dcterms:W3CDTF">2020-09-14T17:04:51Z</dcterms:modified>
</cp:coreProperties>
</file>